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845" windowHeight="12825" activeTab="1"/>
  </bookViews>
  <sheets>
    <sheet name="школы24-26" sheetId="5" r:id="rId1"/>
    <sheet name="сады24-26" sheetId="7" r:id="rId2"/>
  </sheets>
  <definedNames>
    <definedName name="_xlnm.Print_Area" localSheetId="1">'сады24-26'!$A$1:$H$18</definedName>
  </definedNames>
  <calcPr calcId="145621"/>
</workbook>
</file>

<file path=xl/calcChain.xml><?xml version="1.0" encoding="utf-8"?>
<calcChain xmlns="http://schemas.openxmlformats.org/spreadsheetml/2006/main">
  <c r="E17" i="7" l="1"/>
  <c r="G6" i="7" l="1"/>
  <c r="F6" i="7" s="1"/>
  <c r="D6" i="7" s="1"/>
  <c r="E6" i="7" s="1"/>
  <c r="F5" i="5" l="1"/>
  <c r="G5" i="5" s="1"/>
  <c r="F8" i="5" l="1"/>
  <c r="G8" i="5" s="1"/>
  <c r="F15" i="7"/>
  <c r="G15" i="7" s="1"/>
  <c r="F16" i="7"/>
  <c r="G16" i="7" s="1"/>
  <c r="F17" i="7"/>
  <c r="G17" i="7" s="1"/>
  <c r="F18" i="7"/>
  <c r="G18" i="7" s="1"/>
  <c r="F14" i="7"/>
  <c r="G14" i="7" s="1"/>
  <c r="F9" i="5"/>
  <c r="G9" i="5" s="1"/>
  <c r="F13" i="5"/>
  <c r="G13" i="5" s="1"/>
  <c r="F14" i="5"/>
  <c r="G14" i="5" s="1"/>
  <c r="F15" i="5"/>
  <c r="G15" i="5" s="1"/>
  <c r="F11" i="5" l="1"/>
  <c r="G11" i="5" s="1"/>
  <c r="F7" i="5" l="1"/>
  <c r="G7" i="5" s="1"/>
  <c r="F4" i="5"/>
  <c r="G4" i="5" s="1"/>
  <c r="F12" i="7" l="1"/>
  <c r="F4" i="7"/>
  <c r="G4" i="7" s="1"/>
  <c r="F10" i="7"/>
  <c r="G10" i="7" s="1"/>
  <c r="F7" i="7"/>
  <c r="H7" i="7" s="1"/>
  <c r="F5" i="7"/>
  <c r="G5" i="7" s="1"/>
  <c r="F9" i="7"/>
  <c r="G9" i="7" s="1"/>
  <c r="H12" i="7" l="1"/>
</calcChain>
</file>

<file path=xl/sharedStrings.xml><?xml version="1.0" encoding="utf-8"?>
<sst xmlns="http://schemas.openxmlformats.org/spreadsheetml/2006/main" count="54" uniqueCount="37">
  <si>
    <t>№ п/п</t>
  </si>
  <si>
    <t>Сроки выполнения работ</t>
  </si>
  <si>
    <t>Стоимость работ (тыс.руб.)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</si>
  <si>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</si>
  <si>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</si>
  <si>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</si>
  <si>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</si>
  <si>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t>2023-2024</t>
  </si>
  <si>
    <t>Наименование и местонахождение детского сада</t>
  </si>
  <si>
    <t>Наименование и местонахождение организации общего образования</t>
  </si>
  <si>
    <t>Стоимость работ (тыс. руб.)</t>
  </si>
  <si>
    <t>2024-2025</t>
  </si>
  <si>
    <t>2023-2025</t>
  </si>
  <si>
    <t>2025-2026</t>
  </si>
  <si>
    <t>Реновация организаций общего образования в 2024-2026 гг (с учетом лимитов 2023 года по переходящим объектам)</t>
  </si>
  <si>
    <t>Реновация организаций дошкольного образования в 2024 - 2026 годах (с учетом лимитов 2023 года по переходящим объектам)</t>
  </si>
  <si>
    <t>Муниципальное общеобразовательное бюджетное учреждение «Волховская средняя общеобразовательная школа №6»</t>
  </si>
  <si>
    <t xml:space="preserve">Муниципальное общеобразовательное учреждение «Русско-Высоцкая  общеобразовательная школа» </t>
  </si>
  <si>
    <t xml:space="preserve">Муниципальное общеобразовательное учреждение «Гостилицкая общеобразовательная школа» имени Потемкиной Татьяны Борисовны </t>
  </si>
  <si>
    <t>Муниципальное общеобразовательное учреждение «Сланцевская средняя общеобразовательная школа» (в части бассейна)</t>
  </si>
  <si>
    <t>Муниципальное общеобразовательное бюджетное учреждение «Сертоловская средняя общеобразовательная школа № 1»</t>
  </si>
  <si>
    <t xml:space="preserve">Муниципальное общеобразовательное учреждение «Мичуринская средняя общеобразовательная школа» </t>
  </si>
  <si>
    <t xml:space="preserve">Муниципальное бюджетное общеобразовательное учреждение «Гимназия» г. Выборг  </t>
  </si>
  <si>
    <t>Муниципальное общеобразовательное учреждение «Гимназия», г. Кириши</t>
  </si>
  <si>
    <t xml:space="preserve">Муниципальное бюджетное дошкольное образовательное №1 «Детский сад комбинированного вида г. Тосно» </t>
  </si>
  <si>
    <t>Муниципальное дошкольное образовательное учреждение «Детский сад комбинированного вида №9»  г. Приозерск</t>
  </si>
  <si>
    <t>Муниципальное общеобразовательное учреждение «Сланцевская средняя общеобразовательная школа №6» (Дошкольное отделение)</t>
  </si>
  <si>
    <t>Муниципальное дошкольное образовательное учреждение "Детский сад №9", д.Келози</t>
  </si>
  <si>
    <t>Муниципальное дошкольное образовательное учреждение "Детский сад №17 комбинированного вида", г. Луга</t>
  </si>
  <si>
    <t xml:space="preserve">Муниципальное бюджетное общеобразовательное учреждение «Шлиссельбургская средняя общеобразовательная школа №1» </t>
  </si>
  <si>
    <t>Муниципальное бюджетное дошкольное образовательное учреждение «Ефимовский детский сад комбинированного вида», г. Пикалево</t>
  </si>
  <si>
    <t>Муниципальное бюджетное дошкольное образовательное учреждение «Детский сад №5 комбинированного вида», г. Луга</t>
  </si>
  <si>
    <t>Муниципальное бюджетное дошкольное образовательное учреждение «Детский сад №12 комбинированного вида», г. Волосово</t>
  </si>
  <si>
    <t>Муниципальное бюджетное дошкольное образовательное учреждение «Детский сад комбинированного вида №36», г. Кировск</t>
  </si>
  <si>
    <t>Муниципальное бюджетное дошкольное образовательное учреждение «Детский сад №23 комбинированного вида» г. Гатчина</t>
  </si>
  <si>
    <t xml:space="preserve">Муниципальное дошкольное образовательное учреждение «Детский сад Чайка», г. Тихвин </t>
  </si>
  <si>
    <t>Муниципальное автономное дошкольное образовательное учреждение «Детский сад №6», г. Кириши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</si>
</sst>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6" formatCode="#,##0.00\ _₽"/>
  </numFmts>
  <fonts count="14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7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top"/>
    </xf>
    <xf numFmtId="4" fontId="8" fillId="0" borderId="2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2" xfId="0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43" fontId="5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165" fontId="13" fillId="0" borderId="0" xfId="0" applyNumberFormat="1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4" fontId="11" fillId="0" borderId="0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top"/>
    </xf>
    <xf numFmtId="166" fontId="4" fillId="0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4"/>
  <sheetViews>
    <sheetView zoomScale="70" zoomScaleNormal="70" workbookViewId="0">
      <pane xSplit="4" ySplit="1" topLeftCell="E2" activePane="bottomRight" state="frozen"/>
      <selection activeCell="A12" sqref="A12:B12"/>
      <selection pane="topRight" activeCell="A12" sqref="A12:B12"/>
      <selection pane="bottomLeft" activeCell="A12" sqref="A12:B12"/>
      <selection pane="bottomRight" activeCell="E7" sqref="E7"/>
    </sheetView>
  </sheetViews>
  <sheetFormatPr defaultColWidth="8.75" defaultRowHeight="11.25" x14ac:dyDescent="0.25"/>
  <cols>
    <col min="1" max="1" width="6.125" style="1" customWidth="1"/>
    <col min="2" max="2" width="144" style="1" bestFit="1" customWidth="1"/>
    <col min="3" max="3" width="21" style="3" bestFit="1" customWidth="1"/>
    <col min="4" max="4" width="29.625" style="7" bestFit="1" customWidth="1"/>
    <col min="5" max="5" width="28.375" style="16" bestFit="1" customWidth="1"/>
    <col min="6" max="6" width="27.25" style="1" bestFit="1" customWidth="1"/>
    <col min="7" max="7" width="20.625" style="16" bestFit="1" customWidth="1"/>
    <col min="8" max="8" width="20.375" style="17" bestFit="1" customWidth="1"/>
    <col min="9" max="9" width="11" style="1" bestFit="1" customWidth="1"/>
    <col min="10" max="10" width="22" style="1" customWidth="1"/>
    <col min="11" max="11" width="39.625" style="1" customWidth="1"/>
    <col min="12" max="12" width="10.875" style="1" bestFit="1" customWidth="1"/>
    <col min="13" max="13" width="24.25" style="1" customWidth="1"/>
    <col min="14" max="18" width="8.75" style="1"/>
    <col min="19" max="19" width="11.25" style="1" bestFit="1" customWidth="1"/>
    <col min="20" max="16384" width="8.75" style="1"/>
  </cols>
  <sheetData>
    <row r="1" spans="1:21" ht="15.75" x14ac:dyDescent="0.25">
      <c r="A1" s="54" t="s">
        <v>14</v>
      </c>
      <c r="B1" s="55"/>
      <c r="C1" s="55"/>
      <c r="D1" s="55"/>
      <c r="E1" s="56"/>
      <c r="F1" s="56"/>
      <c r="G1" s="56"/>
      <c r="H1" s="57"/>
    </row>
    <row r="2" spans="1:21" s="3" customFormat="1" ht="117.75" customHeight="1" x14ac:dyDescent="0.25">
      <c r="A2" s="4" t="s">
        <v>0</v>
      </c>
      <c r="B2" s="4" t="s">
        <v>9</v>
      </c>
      <c r="C2" s="4" t="s">
        <v>1</v>
      </c>
      <c r="D2" s="5" t="s">
        <v>10</v>
      </c>
      <c r="E2" s="6" t="s">
        <v>3</v>
      </c>
      <c r="F2" s="6" t="s">
        <v>4</v>
      </c>
      <c r="G2" s="6" t="s">
        <v>5</v>
      </c>
      <c r="H2" s="15" t="s">
        <v>6</v>
      </c>
    </row>
    <row r="3" spans="1:21" s="3" customFormat="1" ht="18.75" x14ac:dyDescent="0.25">
      <c r="A3" s="58" t="s">
        <v>7</v>
      </c>
      <c r="B3" s="59"/>
      <c r="C3" s="59"/>
      <c r="D3" s="59"/>
      <c r="E3" s="59"/>
      <c r="F3" s="59"/>
      <c r="G3" s="59"/>
      <c r="H3" s="60"/>
    </row>
    <row r="4" spans="1:21" s="3" customFormat="1" ht="18.75" x14ac:dyDescent="0.25">
      <c r="A4" s="10">
        <v>1</v>
      </c>
      <c r="B4" s="27" t="s">
        <v>22</v>
      </c>
      <c r="C4" s="28" t="s">
        <v>12</v>
      </c>
      <c r="D4" s="32">
        <v>213967.04688000001</v>
      </c>
      <c r="E4" s="32">
        <v>21396.704679999999</v>
      </c>
      <c r="F4" s="33">
        <f>D4+E4</f>
        <v>235363.75156</v>
      </c>
      <c r="G4" s="33">
        <f>F4-H4</f>
        <v>24739.751560000004</v>
      </c>
      <c r="H4" s="34">
        <v>210624</v>
      </c>
      <c r="K4" s="35"/>
    </row>
    <row r="5" spans="1:21" s="3" customFormat="1" ht="18.75" x14ac:dyDescent="0.25">
      <c r="A5" s="10">
        <v>2</v>
      </c>
      <c r="B5" s="27" t="s">
        <v>21</v>
      </c>
      <c r="C5" s="28" t="s">
        <v>7</v>
      </c>
      <c r="D5" s="32">
        <v>100000</v>
      </c>
      <c r="E5" s="32">
        <v>10000</v>
      </c>
      <c r="F5" s="33">
        <f>D5+E5</f>
        <v>110000</v>
      </c>
      <c r="G5" s="33">
        <f>F5-H5</f>
        <v>12100</v>
      </c>
      <c r="H5" s="34">
        <v>97900</v>
      </c>
      <c r="I5" s="3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3" customFormat="1" ht="18.75" x14ac:dyDescent="0.25">
      <c r="A6" s="61" t="s">
        <v>11</v>
      </c>
      <c r="B6" s="62"/>
      <c r="C6" s="62"/>
      <c r="D6" s="62"/>
      <c r="E6" s="62"/>
      <c r="F6" s="62"/>
      <c r="G6" s="62"/>
      <c r="H6" s="63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" customFormat="1" ht="18.75" x14ac:dyDescent="0.25">
      <c r="A7" s="10">
        <v>3</v>
      </c>
      <c r="B7" s="27" t="s">
        <v>20</v>
      </c>
      <c r="C7" s="28" t="s">
        <v>11</v>
      </c>
      <c r="D7" s="48">
        <v>126211.55353</v>
      </c>
      <c r="E7" s="48">
        <v>126211.5536</v>
      </c>
      <c r="F7" s="48">
        <f>D7+E7</f>
        <v>252423.10713000002</v>
      </c>
      <c r="G7" s="48">
        <f>F7-H7</f>
        <v>127923.10713000002</v>
      </c>
      <c r="H7" s="34">
        <v>124500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s="3" customFormat="1" ht="18.75" x14ac:dyDescent="0.25">
      <c r="A8" s="10">
        <v>4</v>
      </c>
      <c r="B8" s="27" t="s">
        <v>19</v>
      </c>
      <c r="C8" s="28">
        <v>2024</v>
      </c>
      <c r="D8" s="49">
        <v>63402.992839999999</v>
      </c>
      <c r="E8" s="49">
        <v>6340.2992800000002</v>
      </c>
      <c r="F8" s="49">
        <f>D8+E8</f>
        <v>69743.292119999998</v>
      </c>
      <c r="G8" s="49">
        <f>F8-H8</f>
        <v>7671.7621199999994</v>
      </c>
      <c r="H8" s="34">
        <v>62071.53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ht="18.75" x14ac:dyDescent="0.25">
      <c r="A9" s="10">
        <v>5</v>
      </c>
      <c r="B9" s="27" t="s">
        <v>18</v>
      </c>
      <c r="C9" s="28" t="s">
        <v>11</v>
      </c>
      <c r="D9" s="49">
        <v>203324.42744999999</v>
      </c>
      <c r="E9" s="49">
        <v>20332.442739999999</v>
      </c>
      <c r="F9" s="52">
        <f>D9+E9</f>
        <v>223656.87018999999</v>
      </c>
      <c r="G9" s="52">
        <f>F9-H9</f>
        <v>23157.670189999975</v>
      </c>
      <c r="H9" s="34">
        <v>200499.20000000001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ht="18.75" x14ac:dyDescent="0.25">
      <c r="A10" s="64" t="s">
        <v>13</v>
      </c>
      <c r="B10" s="64"/>
      <c r="C10" s="64"/>
      <c r="D10" s="64"/>
      <c r="E10" s="64"/>
      <c r="F10" s="64"/>
      <c r="G10" s="64"/>
      <c r="H10" s="64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s="3" customFormat="1" ht="18.75" x14ac:dyDescent="0.25">
      <c r="A11" s="10">
        <v>6</v>
      </c>
      <c r="B11" s="27" t="s">
        <v>17</v>
      </c>
      <c r="C11" s="28" t="s">
        <v>13</v>
      </c>
      <c r="D11" s="48">
        <v>200599.64245000001</v>
      </c>
      <c r="E11" s="48">
        <v>20054.330000000002</v>
      </c>
      <c r="F11" s="53">
        <f>D11+E11</f>
        <v>220653.97245</v>
      </c>
      <c r="G11" s="53">
        <f>F11-H11</f>
        <v>22357.672450000013</v>
      </c>
      <c r="H11" s="34">
        <v>198296.3</v>
      </c>
      <c r="J11" s="40"/>
      <c r="K11" s="40"/>
      <c r="L11" s="40"/>
      <c r="M11" s="36"/>
      <c r="N11" s="36"/>
      <c r="O11" s="36"/>
      <c r="P11" s="36"/>
      <c r="Q11" s="36"/>
      <c r="R11" s="36"/>
      <c r="S11" s="36"/>
      <c r="T11" s="36"/>
      <c r="U11" s="36"/>
    </row>
    <row r="12" spans="1:21" ht="18.75" x14ac:dyDescent="0.25">
      <c r="A12" s="65">
        <v>2026</v>
      </c>
      <c r="B12" s="65"/>
      <c r="C12" s="65"/>
      <c r="D12" s="65"/>
      <c r="E12" s="65"/>
      <c r="F12" s="65"/>
      <c r="G12" s="65"/>
      <c r="H12" s="65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ht="20.25" x14ac:dyDescent="0.25">
      <c r="A13" s="29">
        <v>7</v>
      </c>
      <c r="B13" s="46" t="s">
        <v>16</v>
      </c>
      <c r="C13" s="2">
        <v>2026</v>
      </c>
      <c r="D13" s="50">
        <v>381751.68</v>
      </c>
      <c r="E13" s="50">
        <v>38175.167999999998</v>
      </c>
      <c r="F13" s="50">
        <f>D13+E13</f>
        <v>419926.848</v>
      </c>
      <c r="G13" s="53">
        <f>F13-H13</f>
        <v>391759.348</v>
      </c>
      <c r="H13" s="34">
        <v>28167.5</v>
      </c>
      <c r="J13" s="38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ht="18.75" x14ac:dyDescent="0.25">
      <c r="A14" s="29">
        <v>8</v>
      </c>
      <c r="B14" s="46" t="s">
        <v>23</v>
      </c>
      <c r="C14" s="2">
        <v>2026</v>
      </c>
      <c r="D14" s="50">
        <v>234777.08</v>
      </c>
      <c r="E14" s="50">
        <v>23477.707999999999</v>
      </c>
      <c r="F14" s="50">
        <f>D14+E14</f>
        <v>258254.788</v>
      </c>
      <c r="G14" s="53">
        <f>F14-H14</f>
        <v>215254.788</v>
      </c>
      <c r="H14" s="34">
        <v>43000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ht="18.75" x14ac:dyDescent="0.25">
      <c r="A15" s="29">
        <v>9</v>
      </c>
      <c r="B15" s="46" t="s">
        <v>29</v>
      </c>
      <c r="C15" s="10">
        <v>2026</v>
      </c>
      <c r="D15" s="51">
        <v>194714.633</v>
      </c>
      <c r="E15" s="51">
        <v>19471.463</v>
      </c>
      <c r="F15" s="53">
        <f>D15+E15</f>
        <v>214186.09599999999</v>
      </c>
      <c r="G15" s="53">
        <f>F15-H15</f>
        <v>134186.09599999999</v>
      </c>
      <c r="H15" s="34">
        <v>80000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5:21" x14ac:dyDescent="0.25"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5:21" x14ac:dyDescent="0.25">
      <c r="J18" s="3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5:21" x14ac:dyDescent="0.25">
      <c r="E19" s="20"/>
      <c r="F19" s="21"/>
      <c r="G19" s="2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5:21" x14ac:dyDescent="0.25">
      <c r="E20" s="20"/>
      <c r="F20" s="21"/>
      <c r="G20" s="2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5:21" x14ac:dyDescent="0.25">
      <c r="E21" s="20"/>
      <c r="F21" s="21"/>
      <c r="G21" s="2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5:21" ht="18.75" x14ac:dyDescent="0.25">
      <c r="E22" s="20"/>
      <c r="F22" s="21"/>
      <c r="G22" s="21"/>
      <c r="J22" s="37"/>
      <c r="K22" s="37"/>
      <c r="L22" s="37"/>
      <c r="M22" s="37"/>
      <c r="N22" s="37"/>
      <c r="O22" s="37"/>
      <c r="P22" s="37"/>
      <c r="Q22" s="37"/>
      <c r="R22" s="37"/>
      <c r="S22" s="41"/>
      <c r="T22" s="37"/>
      <c r="U22" s="37"/>
    </row>
    <row r="23" spans="5:21" x14ac:dyDescent="0.25">
      <c r="E23" s="1"/>
      <c r="F23" s="16"/>
      <c r="G23" s="2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5:21" x14ac:dyDescent="0.25">
      <c r="E24" s="1"/>
      <c r="F24" s="16"/>
      <c r="G24" s="1"/>
    </row>
    <row r="25" spans="5:21" x14ac:dyDescent="0.25">
      <c r="E25" s="20"/>
      <c r="F25" s="20"/>
    </row>
    <row r="26" spans="5:21" x14ac:dyDescent="0.25">
      <c r="E26" s="20"/>
      <c r="F26" s="20"/>
    </row>
    <row r="27" spans="5:21" x14ac:dyDescent="0.25">
      <c r="E27" s="20"/>
      <c r="F27" s="20"/>
      <c r="G27" s="21"/>
    </row>
    <row r="28" spans="5:21" x14ac:dyDescent="0.25">
      <c r="E28" s="20"/>
      <c r="F28" s="20"/>
      <c r="G28" s="21"/>
    </row>
    <row r="29" spans="5:21" x14ac:dyDescent="0.25">
      <c r="E29" s="1"/>
      <c r="F29" s="16"/>
      <c r="G29" s="21"/>
    </row>
    <row r="30" spans="5:21" x14ac:dyDescent="0.25">
      <c r="E30" s="1"/>
      <c r="F30" s="16"/>
      <c r="G30" s="1"/>
    </row>
    <row r="31" spans="5:21" x14ac:dyDescent="0.25">
      <c r="E31" s="20"/>
      <c r="F31" s="20"/>
    </row>
    <row r="32" spans="5:21" x14ac:dyDescent="0.25">
      <c r="E32" s="20"/>
      <c r="F32" s="20"/>
    </row>
    <row r="33" spans="5:7" x14ac:dyDescent="0.25">
      <c r="E33" s="23"/>
      <c r="F33" s="20"/>
    </row>
    <row r="34" spans="5:7" x14ac:dyDescent="0.25">
      <c r="E34" s="1"/>
      <c r="F34" s="16"/>
      <c r="G34" s="21"/>
    </row>
  </sheetData>
  <mergeCells count="5">
    <mergeCell ref="A1:H1"/>
    <mergeCell ref="A3:H3"/>
    <mergeCell ref="A6:H6"/>
    <mergeCell ref="A10:H10"/>
    <mergeCell ref="A12:H12"/>
  </mergeCells>
  <printOptions horizontalCentered="1"/>
  <pageMargins left="0.19685039370078741" right="0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18"/>
  <sheetViews>
    <sheetView tabSelected="1" zoomScale="70" zoomScaleNormal="70" workbookViewId="0">
      <pane ySplit="1" topLeftCell="A2" activePane="bottomLeft" state="frozen"/>
      <selection pane="bottomLeft" activeCell="I12" sqref="I12"/>
    </sheetView>
  </sheetViews>
  <sheetFormatPr defaultColWidth="8.75" defaultRowHeight="11.25" x14ac:dyDescent="0.25"/>
  <cols>
    <col min="1" max="1" width="6.125" style="1" customWidth="1"/>
    <col min="2" max="2" width="100.625" style="1" customWidth="1"/>
    <col min="3" max="3" width="17.5" style="3" customWidth="1"/>
    <col min="4" max="4" width="18.375" style="7" bestFit="1" customWidth="1"/>
    <col min="5" max="5" width="16.5" style="16" bestFit="1" customWidth="1"/>
    <col min="6" max="6" width="12.25" style="1" customWidth="1"/>
    <col min="7" max="7" width="13" style="16" customWidth="1"/>
    <col min="8" max="8" width="13.375" style="17" customWidth="1"/>
    <col min="9" max="9" width="22.125" style="1" customWidth="1"/>
    <col min="10" max="16384" width="8.75" style="1"/>
  </cols>
  <sheetData>
    <row r="1" spans="1:17" ht="18.75" x14ac:dyDescent="0.25">
      <c r="A1" s="59" t="s">
        <v>15</v>
      </c>
      <c r="B1" s="59"/>
      <c r="C1" s="59"/>
      <c r="D1" s="59"/>
      <c r="E1" s="59"/>
      <c r="F1" s="59"/>
      <c r="G1" s="59"/>
      <c r="H1" s="59"/>
    </row>
    <row r="2" spans="1:17" s="3" customFormat="1" ht="107.25" customHeight="1" x14ac:dyDescent="0.25">
      <c r="A2" s="8" t="s">
        <v>0</v>
      </c>
      <c r="B2" s="4" t="s">
        <v>8</v>
      </c>
      <c r="C2" s="4" t="s">
        <v>1</v>
      </c>
      <c r="D2" s="5" t="s">
        <v>2</v>
      </c>
      <c r="E2" s="12" t="s">
        <v>3</v>
      </c>
      <c r="F2" s="12" t="s">
        <v>4</v>
      </c>
      <c r="G2" s="12" t="s">
        <v>5</v>
      </c>
      <c r="H2" s="12" t="s">
        <v>6</v>
      </c>
    </row>
    <row r="3" spans="1:17" ht="18.75" x14ac:dyDescent="0.25">
      <c r="A3" s="66" t="s">
        <v>7</v>
      </c>
      <c r="B3" s="66"/>
      <c r="C3" s="24"/>
      <c r="D3" s="24"/>
      <c r="E3" s="9"/>
      <c r="F3" s="9"/>
      <c r="G3" s="9"/>
      <c r="H3" s="9"/>
      <c r="P3" s="42"/>
    </row>
    <row r="4" spans="1:17" ht="37.5" x14ac:dyDescent="0.25">
      <c r="A4" s="2">
        <v>1</v>
      </c>
      <c r="B4" s="11" t="s">
        <v>26</v>
      </c>
      <c r="C4" s="19" t="s">
        <v>7</v>
      </c>
      <c r="D4" s="25">
        <v>93224.36</v>
      </c>
      <c r="E4" s="25">
        <v>9322.43</v>
      </c>
      <c r="F4" s="25">
        <f>D4+E4</f>
        <v>102546.79000000001</v>
      </c>
      <c r="G4" s="25">
        <f>F4-H4</f>
        <v>11010.290000000008</v>
      </c>
      <c r="H4" s="26">
        <v>91536.5</v>
      </c>
      <c r="I4" s="21"/>
    </row>
    <row r="5" spans="1:17" ht="26.25" customHeight="1" x14ac:dyDescent="0.25">
      <c r="A5" s="2">
        <v>2</v>
      </c>
      <c r="B5" s="11" t="s">
        <v>36</v>
      </c>
      <c r="C5" s="19" t="s">
        <v>7</v>
      </c>
      <c r="D5" s="25">
        <v>110853.93</v>
      </c>
      <c r="E5" s="25">
        <v>11085.39</v>
      </c>
      <c r="F5" s="25">
        <f>D5+E5</f>
        <v>121939.31999999999</v>
      </c>
      <c r="G5" s="25">
        <f>F5-H5</f>
        <v>10333.319999999992</v>
      </c>
      <c r="H5" s="26">
        <v>111606</v>
      </c>
      <c r="J5" s="42"/>
    </row>
    <row r="6" spans="1:17" ht="25.5" customHeight="1" x14ac:dyDescent="0.25">
      <c r="A6" s="2">
        <v>3</v>
      </c>
      <c r="B6" s="11" t="s">
        <v>27</v>
      </c>
      <c r="C6" s="19" t="s">
        <v>7</v>
      </c>
      <c r="D6" s="25">
        <f>F6/1.1</f>
        <v>91613.648181818178</v>
      </c>
      <c r="E6" s="25">
        <f>D6*0.1</f>
        <v>9161.3648181818189</v>
      </c>
      <c r="F6" s="25">
        <f>G6+H6</f>
        <v>100775.01300000001</v>
      </c>
      <c r="G6" s="25">
        <f>H6*0.11</f>
        <v>9986.7129999999997</v>
      </c>
      <c r="H6" s="26">
        <v>90788.3</v>
      </c>
      <c r="I6" s="43"/>
    </row>
    <row r="7" spans="1:17" ht="37.5" x14ac:dyDescent="0.25">
      <c r="A7" s="2">
        <v>4</v>
      </c>
      <c r="B7" s="11" t="s">
        <v>28</v>
      </c>
      <c r="C7" s="19">
        <v>2023</v>
      </c>
      <c r="D7" s="25">
        <v>62000</v>
      </c>
      <c r="E7" s="25">
        <v>6200</v>
      </c>
      <c r="F7" s="25">
        <f>D7+E7</f>
        <v>68200</v>
      </c>
      <c r="G7" s="25">
        <v>6820</v>
      </c>
      <c r="H7" s="26">
        <f t="shared" ref="H7" si="0">F7-G7</f>
        <v>61380</v>
      </c>
    </row>
    <row r="8" spans="1:17" ht="18.75" x14ac:dyDescent="0.25">
      <c r="A8" s="66" t="s">
        <v>11</v>
      </c>
      <c r="B8" s="66"/>
      <c r="C8" s="18"/>
      <c r="D8" s="18"/>
      <c r="E8" s="13"/>
      <c r="F8" s="13"/>
      <c r="G8" s="13"/>
      <c r="H8" s="14"/>
    </row>
    <row r="9" spans="1:17" ht="37.5" x14ac:dyDescent="0.25">
      <c r="A9" s="2">
        <v>5</v>
      </c>
      <c r="B9" s="11" t="s">
        <v>30</v>
      </c>
      <c r="C9" s="19" t="s">
        <v>11</v>
      </c>
      <c r="D9" s="25">
        <v>93154.54</v>
      </c>
      <c r="E9" s="25">
        <v>9315.4500000000007</v>
      </c>
      <c r="F9" s="25">
        <f>D9+E9</f>
        <v>102469.98999999999</v>
      </c>
      <c r="G9" s="25">
        <f>F9-H9</f>
        <v>10443.989999999991</v>
      </c>
      <c r="H9" s="26">
        <v>92026</v>
      </c>
      <c r="J9" s="44"/>
      <c r="K9" s="37"/>
      <c r="L9" s="37"/>
      <c r="M9" s="37"/>
      <c r="N9" s="37"/>
      <c r="O9" s="37"/>
      <c r="Q9" s="43"/>
    </row>
    <row r="10" spans="1:17" ht="37.5" x14ac:dyDescent="0.25">
      <c r="A10" s="2">
        <v>6</v>
      </c>
      <c r="B10" s="11" t="s">
        <v>25</v>
      </c>
      <c r="C10" s="19" t="s">
        <v>11</v>
      </c>
      <c r="D10" s="25">
        <v>97000</v>
      </c>
      <c r="E10" s="25">
        <v>9700</v>
      </c>
      <c r="F10" s="25">
        <f>D10+E10</f>
        <v>106700</v>
      </c>
      <c r="G10" s="25">
        <f>F10-H10</f>
        <v>11737</v>
      </c>
      <c r="H10" s="26">
        <v>94963</v>
      </c>
      <c r="J10" s="37"/>
      <c r="K10" s="45"/>
      <c r="L10" s="45"/>
      <c r="M10" s="37"/>
      <c r="N10" s="37"/>
      <c r="O10" s="37"/>
    </row>
    <row r="11" spans="1:17" ht="18.75" x14ac:dyDescent="0.25">
      <c r="A11" s="66">
        <v>2025</v>
      </c>
      <c r="B11" s="66"/>
      <c r="C11" s="18"/>
      <c r="D11" s="18"/>
      <c r="E11" s="13"/>
      <c r="F11" s="13"/>
      <c r="G11" s="13"/>
      <c r="H11" s="14"/>
      <c r="J11" s="37"/>
      <c r="K11" s="37"/>
      <c r="L11" s="37"/>
      <c r="M11" s="37"/>
      <c r="N11" s="37"/>
      <c r="O11" s="37"/>
    </row>
    <row r="12" spans="1:17" ht="18.75" x14ac:dyDescent="0.25">
      <c r="A12" s="2">
        <v>7</v>
      </c>
      <c r="B12" s="11" t="s">
        <v>35</v>
      </c>
      <c r="C12" s="19">
        <v>2025</v>
      </c>
      <c r="D12" s="25">
        <v>48961.04</v>
      </c>
      <c r="E12" s="25">
        <v>4896.1040000000003</v>
      </c>
      <c r="F12" s="25">
        <f>D12+E12</f>
        <v>53857.144</v>
      </c>
      <c r="G12" s="25">
        <v>4847.1429600000001</v>
      </c>
      <c r="H12" s="26">
        <f t="shared" ref="H12" si="1">F12-G12</f>
        <v>49010.001040000003</v>
      </c>
      <c r="J12" s="22"/>
    </row>
    <row r="13" spans="1:17" ht="18.75" x14ac:dyDescent="0.25">
      <c r="A13" s="30"/>
      <c r="B13" s="31">
        <v>2026</v>
      </c>
      <c r="C13" s="30"/>
      <c r="D13" s="30"/>
      <c r="E13" s="30"/>
      <c r="F13" s="30"/>
      <c r="G13" s="30"/>
      <c r="H13" s="30"/>
    </row>
    <row r="14" spans="1:17" ht="37.5" x14ac:dyDescent="0.25">
      <c r="A14" s="30">
        <v>8</v>
      </c>
      <c r="B14" s="46" t="s">
        <v>33</v>
      </c>
      <c r="C14" s="10">
        <v>2026</v>
      </c>
      <c r="D14" s="47">
        <v>57040.438999999998</v>
      </c>
      <c r="E14" s="47">
        <v>5704.0439100000003</v>
      </c>
      <c r="F14" s="47">
        <f>D14+E14</f>
        <v>62744.482909999999</v>
      </c>
      <c r="G14" s="47">
        <f>F14-H14</f>
        <v>6901.9829099999988</v>
      </c>
      <c r="H14" s="26">
        <v>55842.5</v>
      </c>
    </row>
    <row r="15" spans="1:17" ht="37.5" x14ac:dyDescent="0.25">
      <c r="A15" s="30">
        <v>9</v>
      </c>
      <c r="B15" s="46" t="s">
        <v>24</v>
      </c>
      <c r="C15" s="10">
        <v>2026</v>
      </c>
      <c r="D15" s="47">
        <v>70448.740000000005</v>
      </c>
      <c r="E15" s="47">
        <v>7044.87</v>
      </c>
      <c r="F15" s="47">
        <f>D15+E15</f>
        <v>77493.61</v>
      </c>
      <c r="G15" s="47">
        <f t="shared" ref="G15" si="2">F15-H15</f>
        <v>8524.61</v>
      </c>
      <c r="H15" s="26">
        <v>68969</v>
      </c>
    </row>
    <row r="16" spans="1:17" ht="37.5" x14ac:dyDescent="0.25">
      <c r="A16" s="30">
        <v>10</v>
      </c>
      <c r="B16" s="46" t="s">
        <v>32</v>
      </c>
      <c r="C16" s="10">
        <v>2026</v>
      </c>
      <c r="D16" s="47">
        <v>129088.82</v>
      </c>
      <c r="E16" s="47">
        <v>12908.882</v>
      </c>
      <c r="F16" s="47">
        <f>D16+E16</f>
        <v>141997.70200000002</v>
      </c>
      <c r="G16" s="47">
        <f>F16-H16</f>
        <v>101997.70200000002</v>
      </c>
      <c r="H16" s="26">
        <v>40000</v>
      </c>
    </row>
    <row r="17" spans="1:8" ht="37.5" x14ac:dyDescent="0.25">
      <c r="A17" s="30">
        <v>11</v>
      </c>
      <c r="B17" s="46" t="s">
        <v>31</v>
      </c>
      <c r="C17" s="10">
        <v>2026</v>
      </c>
      <c r="D17" s="47">
        <v>96555.38</v>
      </c>
      <c r="E17" s="47">
        <f>D17*0.1</f>
        <v>9655.5380000000005</v>
      </c>
      <c r="F17" s="47">
        <f>D17+E17</f>
        <v>106210.91800000001</v>
      </c>
      <c r="G17" s="47">
        <f>F17-H17</f>
        <v>68022.418000000005</v>
      </c>
      <c r="H17" s="26">
        <v>38188.5</v>
      </c>
    </row>
    <row r="18" spans="1:8" ht="37.5" x14ac:dyDescent="0.25">
      <c r="A18" s="30">
        <v>12</v>
      </c>
      <c r="B18" s="46" t="s">
        <v>34</v>
      </c>
      <c r="C18" s="10">
        <v>2026</v>
      </c>
      <c r="D18" s="47">
        <v>92221.47</v>
      </c>
      <c r="E18" s="47">
        <v>9222.1470000000008</v>
      </c>
      <c r="F18" s="47">
        <f>D18+E18</f>
        <v>101443.617</v>
      </c>
      <c r="G18" s="47">
        <f>F18-H18</f>
        <v>71443.616999999998</v>
      </c>
      <c r="H18" s="26">
        <v>30000</v>
      </c>
    </row>
  </sheetData>
  <mergeCells count="4">
    <mergeCell ref="A3:B3"/>
    <mergeCell ref="A8:B8"/>
    <mergeCell ref="A11:B11"/>
    <mergeCell ref="A1:H1"/>
  </mergeCells>
  <printOptions horizontalCentered="1"/>
  <pageMargins left="0" right="0" top="0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школы24-26</vt:lpstr>
      <vt:lpstr>сады24-26</vt:lpstr>
      <vt:lpstr>'сады24-26'!Область_печати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Рыжова Наталья Борисовна</cp:lastModifiedBy>
  <cp:lastPrinted>2024-02-26T09:28:24Z</cp:lastPrinted>
  <dcterms:created xsi:type="dcterms:W3CDTF">2021-11-29T13:54:18Z</dcterms:created>
  <dcterms:modified xsi:type="dcterms:W3CDTF">2024-02-27T14:23:44Z</dcterms:modified>
</cp:coreProperties>
</file>